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ГРАММИСТ\ЗАКУПКИ\№ 22040503016 Закупка расходных медицинских материалов\"/>
    </mc:Choice>
  </mc:AlternateContent>
  <xr:revisionPtr revIDLastSave="0" documentId="13_ncr:1_{33533465-E454-4780-9408-2C98818F12A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2" l="1"/>
  <c r="G60" i="2" l="1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H16" i="2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17" i="2"/>
  <c r="H17" i="2" s="1"/>
  <c r="H61" i="2" l="1"/>
</calcChain>
</file>

<file path=xl/sharedStrings.xml><?xml version="1.0" encoding="utf-8"?>
<sst xmlns="http://schemas.openxmlformats.org/spreadsheetml/2006/main" count="122" uniqueCount="80">
  <si>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</si>
  <si>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</si>
  <si>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</si>
  <si>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</si>
  <si>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</si>
  <si>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</si>
  <si>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</si>
  <si>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</si>
  <si>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</si>
  <si>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</si>
  <si>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</si>
  <si>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</si>
  <si>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</si>
  <si>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</si>
  <si>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</si>
  <si>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упак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</si>
  <si>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</si>
  <si>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</si>
  <si>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</si>
  <si>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</si>
  <si>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</si>
  <si>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</si>
  <si>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</si>
  <si>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</si>
  <si>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</si>
  <si>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</si>
  <si>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</si>
  <si>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</si>
  <si>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</si>
  <si>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>Беруши</t>
  </si>
  <si>
    <t>Дренажное устройство, размер трубки  3,4х5,5х380мм</t>
  </si>
  <si>
    <t>Жгут для внутривенных манипуляций</t>
  </si>
  <si>
    <t>Зонд аспирационный № 8 стерильный одноразовый</t>
  </si>
  <si>
    <t>Зонд питательный CH/FR 8, 40 см, одноразовый. Стерильный</t>
  </si>
  <si>
    <t>Индикатор концентр.Дези КОНТ нейтральн.анолит 100 шт/уп</t>
  </si>
  <si>
    <t>Индикатор паровой 132/20 1000 шт</t>
  </si>
  <si>
    <t>Индикатор стерилизации 180°С\60 2000\журнал</t>
  </si>
  <si>
    <t>Канюля аспирационная Миниспайк</t>
  </si>
  <si>
    <t>Линия удлинительная инфузионная 150смID 1,5mm\мм</t>
  </si>
  <si>
    <t>Катетер пупочный CH/FR 6, одноразовый,</t>
  </si>
  <si>
    <t>Катетер Фолея 2-х ходовой латекс, силикон. покрыт.СН16 30мл</t>
  </si>
  <si>
    <t>Катетер Фолея 2-х ходовой латекс, силикон. покрыт.СН18 30мл</t>
  </si>
  <si>
    <t>Катетер Фолея 3-х ходовой латекс, силикон. покрыт.СН 22 30мл</t>
  </si>
  <si>
    <t>Катетер Фолея 3-х ходовой латекс, силикон. покрыт.СН 20 30мл</t>
  </si>
  <si>
    <t>Катетер Фолея 2-х ходовой латекс, силикон. покрыт.СН 20 30мл</t>
  </si>
  <si>
    <t>Катетер Фолея 2-х ходовой латекс, силикон. покрыт.СН 22 30мл</t>
  </si>
  <si>
    <t>Катетер Фолея 2-х ходовой латекс, силикон. покрыт.СН 24 30мл</t>
  </si>
  <si>
    <t>Катетер Фолея 3-х ходовой латекс, силикон. покрыт.СН16 30мл</t>
  </si>
  <si>
    <t>Катетеры медицинские однократного применения. Катетер Нелатона (вид 209970), длина 200 мм, CH/FR 16</t>
  </si>
  <si>
    <t>Клипсы средне большие стер № 6 картридж</t>
  </si>
  <si>
    <t>Кружка Эсмарха, стерильная, 1750 мл,</t>
  </si>
  <si>
    <t>Лезвие для скальпеля № 11, из нержавеющей стали, (уп. 100 шт),</t>
  </si>
  <si>
    <t>Лезвие для скальпеля № 23,, из нержавеющей стали, (уп. 100 шт),</t>
  </si>
  <si>
    <t>Мочеприемник прикроватный 2000 мл,</t>
  </si>
  <si>
    <t>Набор для дренирования плевральной полости</t>
  </si>
  <si>
    <t>Пакет для сбора и утилизации мед/от класса В 300*30018 мкм 6 л</t>
  </si>
  <si>
    <t>Проба Азопирамовая</t>
  </si>
  <si>
    <t>Пробирка полимерная с наполнителем,12*150 мм стерил</t>
  </si>
  <si>
    <t>Пузырь для льда медицинский d-25</t>
  </si>
  <si>
    <t>Скарификатор</t>
  </si>
  <si>
    <t>Скобки к сшивателю 1ПА 0,3x0,4x4,8 К-Н</t>
  </si>
  <si>
    <t>Станок для бритья одноразовый № 100</t>
  </si>
  <si>
    <t>Судно медицинское подкладное полимерное</t>
  </si>
  <si>
    <t>Тампон зонд дерево-хлопок в пробирке</t>
  </si>
  <si>
    <t>Тест на определение 5 видов наркотиков</t>
  </si>
  <si>
    <t>Тест на определение Helikobacter Pilori</t>
  </si>
  <si>
    <t>Тест полоски для глюкометра Сателит №50</t>
  </si>
  <si>
    <t>Трубка газоотводная №32</t>
  </si>
  <si>
    <t>Трубка силиконовая медицинская. ТСМ 5/8</t>
  </si>
  <si>
    <t>Цитощетки тип "Д"</t>
  </si>
  <si>
    <t>Шпатель терапевтический, стерильный, (уп. 100 шт),</t>
  </si>
  <si>
    <t>шт.</t>
  </si>
  <si>
    <t>упак.</t>
  </si>
  <si>
    <t>Поставка расходных медицинских материалов</t>
  </si>
  <si>
    <t>Приложение №1 к Извещению № 22040503016</t>
  </si>
  <si>
    <t xml:space="preserve">Калоприемник </t>
  </si>
  <si>
    <t>Медиагель средней вязкости 5л канистра</t>
  </si>
  <si>
    <t>Тест полоски для глюкометра Акку Чек Актив №50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</si>
  <si>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</si>
  <si>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ИТОГО НМЦ - 1 657 113 (Один миллион шестьсот пятьдесят семь тысяч сто тринадцать) рублей 21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</si>
</sst>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1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1631157"/>
          <a:ext cx="1857376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F70"/>
  <sheetViews>
    <sheetView tabSelected="1" view="pageBreakPreview" topLeftCell="A58" zoomScaleNormal="90" zoomScaleSheetLayoutView="100" workbookViewId="0">
      <selection activeCell="A65" sqref="A65:H67"/>
    </sheetView>
  </sheetViews>
  <sheetFormatPr defaultColWidth="11.5703125" defaultRowHeight="20.25" x14ac:dyDescent="0.3"/>
  <cols>
    <col min="1" max="1" width="81.5703125" style="9" customWidth="1"/>
    <col min="2" max="2" width="18.7109375" style="9" customWidth="1"/>
    <col min="3" max="3" width="16.42578125" style="9" customWidth="1"/>
    <col min="4" max="5" width="23.5703125" style="9" customWidth="1"/>
    <col min="6" max="6" width="25.42578125" style="9" customWidth="1"/>
    <col min="7" max="7" width="20.140625" style="10" customWidth="1"/>
    <col min="8" max="8" width="43.5703125" style="10" customWidth="1"/>
    <col min="9" max="9" width="11.5703125" style="10" hidden="1" customWidth="1"/>
    <col min="10" max="10" width="0.140625" style="10" customWidth="1"/>
    <col min="11" max="11" width="11.5703125" style="10" hidden="1" customWidth="1"/>
    <col min="12" max="12" width="0.42578125" style="10" customWidth="1"/>
    <col min="13" max="14" width="11.5703125" style="10" hidden="1" customWidth="1"/>
    <col min="15" max="1020" width="11.5703125" style="10"/>
    <col min="1021" max="16384" width="11.5703125" style="11"/>
  </cols>
  <sheetData>
    <row r="2" spans="1:14" ht="29.25" customHeight="1" x14ac:dyDescent="0.3">
      <c r="F2" s="29" t="s">
        <v>74</v>
      </c>
      <c r="G2" s="29"/>
      <c r="H2" s="29"/>
    </row>
    <row r="3" spans="1:14" ht="23.25" customHeight="1" x14ac:dyDescent="0.3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3">
      <c r="A4" s="27" t="s">
        <v>17</v>
      </c>
      <c r="B4" s="27"/>
      <c r="C4" s="27"/>
      <c r="D4" s="25" t="s">
        <v>73</v>
      </c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72" customHeight="1" x14ac:dyDescent="0.3">
      <c r="A5" s="26" t="s">
        <v>24</v>
      </c>
      <c r="B5" s="26"/>
      <c r="C5" s="26"/>
      <c r="D5" s="26" t="s">
        <v>18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48" customHeight="1" x14ac:dyDescent="0.3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3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3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3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x14ac:dyDescent="0.3">
      <c r="A10" s="27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3">
      <c r="A11" s="27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48.75" customHeight="1" x14ac:dyDescent="0.3">
      <c r="A12" s="27" t="s">
        <v>78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33" customHeight="1" x14ac:dyDescent="0.3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43.5" customHeight="1" x14ac:dyDescent="0.3">
      <c r="A14" s="12" t="s">
        <v>28</v>
      </c>
      <c r="B14" s="12" t="s">
        <v>0</v>
      </c>
      <c r="C14" s="12" t="s">
        <v>1</v>
      </c>
      <c r="D14" s="12" t="s">
        <v>2</v>
      </c>
      <c r="E14" s="12" t="s">
        <v>3</v>
      </c>
      <c r="F14" s="12" t="s">
        <v>4</v>
      </c>
      <c r="G14" s="12" t="s">
        <v>5</v>
      </c>
      <c r="H14" s="12" t="s">
        <v>6</v>
      </c>
    </row>
    <row r="15" spans="1:14" s="10" customFormat="1" ht="15.75" customHeight="1" x14ac:dyDescent="0.3">
      <c r="A15" s="13" t="s">
        <v>7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14</v>
      </c>
    </row>
    <row r="16" spans="1:14" s="10" customFormat="1" ht="25.5" customHeight="1" x14ac:dyDescent="0.3">
      <c r="A16" s="1" t="s">
        <v>29</v>
      </c>
      <c r="B16" s="2" t="s">
        <v>71</v>
      </c>
      <c r="C16" s="2">
        <v>1000</v>
      </c>
      <c r="D16" s="3">
        <v>28</v>
      </c>
      <c r="E16" s="6">
        <v>29</v>
      </c>
      <c r="F16" s="3">
        <v>28.56</v>
      </c>
      <c r="G16" s="3">
        <f>SUM(D16:F16)/3</f>
        <v>28.52</v>
      </c>
      <c r="H16" s="4">
        <f>C16*G16</f>
        <v>28520</v>
      </c>
    </row>
    <row r="17" spans="1:8" s="10" customFormat="1" x14ac:dyDescent="0.3">
      <c r="A17" s="1" t="s">
        <v>30</v>
      </c>
      <c r="B17" s="2" t="s">
        <v>71</v>
      </c>
      <c r="C17" s="2">
        <v>50</v>
      </c>
      <c r="D17" s="3">
        <v>702</v>
      </c>
      <c r="E17" s="6">
        <v>723</v>
      </c>
      <c r="F17" s="3">
        <v>716.04</v>
      </c>
      <c r="G17" s="3">
        <f>SUM(D17:F17)/3</f>
        <v>713.68</v>
      </c>
      <c r="H17" s="4">
        <f t="shared" ref="H17:H50" si="0">C17*G17</f>
        <v>35684</v>
      </c>
    </row>
    <row r="18" spans="1:8" s="10" customFormat="1" x14ac:dyDescent="0.3">
      <c r="A18" s="1" t="s">
        <v>31</v>
      </c>
      <c r="B18" s="2" t="s">
        <v>71</v>
      </c>
      <c r="C18" s="2">
        <v>120</v>
      </c>
      <c r="D18" s="3">
        <v>234</v>
      </c>
      <c r="E18" s="6">
        <v>241</v>
      </c>
      <c r="F18" s="3">
        <v>238.68</v>
      </c>
      <c r="G18" s="3">
        <f t="shared" ref="G18:G50" si="1">SUM(D18:F18)/3</f>
        <v>237.89333333333335</v>
      </c>
      <c r="H18" s="4">
        <f t="shared" si="0"/>
        <v>28547.200000000001</v>
      </c>
    </row>
    <row r="19" spans="1:8" s="10" customFormat="1" x14ac:dyDescent="0.3">
      <c r="A19" s="1" t="s">
        <v>32</v>
      </c>
      <c r="B19" s="2" t="s">
        <v>71</v>
      </c>
      <c r="C19" s="2">
        <v>700</v>
      </c>
      <c r="D19" s="3">
        <v>31.2</v>
      </c>
      <c r="E19" s="6">
        <v>32</v>
      </c>
      <c r="F19" s="3">
        <v>31.82</v>
      </c>
      <c r="G19" s="3">
        <f t="shared" si="1"/>
        <v>31.673333333333336</v>
      </c>
      <c r="H19" s="4">
        <f t="shared" si="0"/>
        <v>22171.333333333336</v>
      </c>
    </row>
    <row r="20" spans="1:8" s="10" customFormat="1" ht="40.5" x14ac:dyDescent="0.3">
      <c r="A20" s="1" t="s">
        <v>33</v>
      </c>
      <c r="B20" s="2" t="s">
        <v>71</v>
      </c>
      <c r="C20" s="2">
        <v>700</v>
      </c>
      <c r="D20" s="3">
        <v>46.8</v>
      </c>
      <c r="E20" s="6">
        <v>48</v>
      </c>
      <c r="F20" s="3">
        <v>47.74</v>
      </c>
      <c r="G20" s="3">
        <f t="shared" si="1"/>
        <v>47.513333333333328</v>
      </c>
      <c r="H20" s="4">
        <f t="shared" si="0"/>
        <v>33259.333333333328</v>
      </c>
    </row>
    <row r="21" spans="1:8" s="10" customFormat="1" ht="40.5" x14ac:dyDescent="0.3">
      <c r="A21" s="1" t="s">
        <v>34</v>
      </c>
      <c r="B21" s="2" t="s">
        <v>72</v>
      </c>
      <c r="C21" s="2">
        <v>3</v>
      </c>
      <c r="D21" s="3">
        <v>1352</v>
      </c>
      <c r="E21" s="6">
        <v>1393</v>
      </c>
      <c r="F21" s="3">
        <v>1379.04</v>
      </c>
      <c r="G21" s="3">
        <f t="shared" si="1"/>
        <v>1374.68</v>
      </c>
      <c r="H21" s="4">
        <f t="shared" si="0"/>
        <v>4124.04</v>
      </c>
    </row>
    <row r="22" spans="1:8" s="10" customFormat="1" ht="42" customHeight="1" x14ac:dyDescent="0.3">
      <c r="A22" s="1" t="s">
        <v>35</v>
      </c>
      <c r="B22" s="2" t="s">
        <v>71</v>
      </c>
      <c r="C22" s="2">
        <v>7</v>
      </c>
      <c r="D22" s="3">
        <v>1888</v>
      </c>
      <c r="E22" s="6">
        <v>1945</v>
      </c>
      <c r="F22" s="3">
        <v>1925.76</v>
      </c>
      <c r="G22" s="3">
        <f t="shared" si="1"/>
        <v>1919.5866666666668</v>
      </c>
      <c r="H22" s="4">
        <f t="shared" si="0"/>
        <v>13437.106666666668</v>
      </c>
    </row>
    <row r="23" spans="1:8" s="10" customFormat="1" x14ac:dyDescent="0.3">
      <c r="A23" s="1" t="s">
        <v>36</v>
      </c>
      <c r="B23" s="2" t="s">
        <v>71</v>
      </c>
      <c r="C23" s="2">
        <v>2</v>
      </c>
      <c r="D23" s="3">
        <v>1888</v>
      </c>
      <c r="E23" s="6">
        <v>1945</v>
      </c>
      <c r="F23" s="3">
        <v>1925.76</v>
      </c>
      <c r="G23" s="3">
        <f t="shared" si="1"/>
        <v>1919.5866666666668</v>
      </c>
      <c r="H23" s="4">
        <f t="shared" si="0"/>
        <v>3839.1733333333336</v>
      </c>
    </row>
    <row r="24" spans="1:8" s="10" customFormat="1" x14ac:dyDescent="0.3">
      <c r="A24" s="1" t="s">
        <v>75</v>
      </c>
      <c r="B24" s="2" t="s">
        <v>71</v>
      </c>
      <c r="C24" s="2">
        <v>10</v>
      </c>
      <c r="D24" s="3">
        <v>112</v>
      </c>
      <c r="E24" s="6">
        <v>115</v>
      </c>
      <c r="F24" s="3">
        <v>114.24</v>
      </c>
      <c r="G24" s="3">
        <f t="shared" si="1"/>
        <v>113.74666666666667</v>
      </c>
      <c r="H24" s="4">
        <f t="shared" si="0"/>
        <v>1137.4666666666667</v>
      </c>
    </row>
    <row r="25" spans="1:8" s="10" customFormat="1" ht="32.25" customHeight="1" x14ac:dyDescent="0.3">
      <c r="A25" s="1" t="s">
        <v>37</v>
      </c>
      <c r="B25" s="2" t="s">
        <v>71</v>
      </c>
      <c r="C25" s="2">
        <v>700</v>
      </c>
      <c r="D25" s="3">
        <v>524</v>
      </c>
      <c r="E25" s="6">
        <v>540</v>
      </c>
      <c r="F25" s="3">
        <v>534.48</v>
      </c>
      <c r="G25" s="3">
        <f t="shared" si="1"/>
        <v>532.82666666666671</v>
      </c>
      <c r="H25" s="4">
        <f t="shared" si="0"/>
        <v>372978.66666666669</v>
      </c>
    </row>
    <row r="26" spans="1:8" s="10" customFormat="1" ht="40.5" customHeight="1" x14ac:dyDescent="0.3">
      <c r="A26" s="1" t="s">
        <v>38</v>
      </c>
      <c r="B26" s="2" t="s">
        <v>71</v>
      </c>
      <c r="C26" s="2">
        <v>200</v>
      </c>
      <c r="D26" s="3">
        <v>88.4</v>
      </c>
      <c r="E26" s="6">
        <v>91</v>
      </c>
      <c r="F26" s="3">
        <v>90.17</v>
      </c>
      <c r="G26" s="3">
        <f t="shared" si="1"/>
        <v>89.856666666666669</v>
      </c>
      <c r="H26" s="4">
        <f t="shared" si="0"/>
        <v>17971.333333333332</v>
      </c>
    </row>
    <row r="27" spans="1:8" s="10" customFormat="1" x14ac:dyDescent="0.3">
      <c r="A27" s="1" t="s">
        <v>39</v>
      </c>
      <c r="B27" s="2" t="s">
        <v>71</v>
      </c>
      <c r="C27" s="2">
        <v>10</v>
      </c>
      <c r="D27" s="3">
        <v>96.2</v>
      </c>
      <c r="E27" s="6">
        <v>99</v>
      </c>
      <c r="F27" s="3">
        <v>98.12</v>
      </c>
      <c r="G27" s="3">
        <f t="shared" si="1"/>
        <v>97.773333333333326</v>
      </c>
      <c r="H27" s="4">
        <f t="shared" si="0"/>
        <v>977.73333333333323</v>
      </c>
    </row>
    <row r="28" spans="1:8" s="10" customFormat="1" ht="40.5" x14ac:dyDescent="0.3">
      <c r="A28" s="1" t="s">
        <v>40</v>
      </c>
      <c r="B28" s="2" t="s">
        <v>71</v>
      </c>
      <c r="C28" s="2">
        <v>300</v>
      </c>
      <c r="D28" s="3">
        <v>101.4</v>
      </c>
      <c r="E28" s="6">
        <v>104</v>
      </c>
      <c r="F28" s="3">
        <v>103.43</v>
      </c>
      <c r="G28" s="3">
        <f t="shared" si="1"/>
        <v>102.94333333333334</v>
      </c>
      <c r="H28" s="4">
        <f t="shared" si="0"/>
        <v>30883.000000000004</v>
      </c>
    </row>
    <row r="29" spans="1:8" s="10" customFormat="1" ht="62.25" customHeight="1" x14ac:dyDescent="0.3">
      <c r="A29" s="1" t="s">
        <v>41</v>
      </c>
      <c r="B29" s="2" t="s">
        <v>71</v>
      </c>
      <c r="C29" s="2">
        <v>900</v>
      </c>
      <c r="D29" s="3">
        <v>101.4</v>
      </c>
      <c r="E29" s="6">
        <v>104</v>
      </c>
      <c r="F29" s="3">
        <v>103.43</v>
      </c>
      <c r="G29" s="3">
        <f t="shared" si="1"/>
        <v>102.94333333333334</v>
      </c>
      <c r="H29" s="4">
        <f t="shared" si="0"/>
        <v>92649.000000000015</v>
      </c>
    </row>
    <row r="30" spans="1:8" s="10" customFormat="1" ht="32.25" customHeight="1" x14ac:dyDescent="0.3">
      <c r="A30" s="1" t="s">
        <v>42</v>
      </c>
      <c r="B30" s="2" t="s">
        <v>71</v>
      </c>
      <c r="C30" s="2">
        <v>30</v>
      </c>
      <c r="D30" s="3">
        <v>212.94</v>
      </c>
      <c r="E30" s="6">
        <v>219</v>
      </c>
      <c r="F30" s="3">
        <v>217.2</v>
      </c>
      <c r="G30" s="3">
        <f t="shared" si="1"/>
        <v>216.38</v>
      </c>
      <c r="H30" s="4">
        <f t="shared" si="0"/>
        <v>6491.4</v>
      </c>
    </row>
    <row r="31" spans="1:8" s="10" customFormat="1" ht="40.5" x14ac:dyDescent="0.3">
      <c r="A31" s="1" t="s">
        <v>43</v>
      </c>
      <c r="B31" s="2" t="s">
        <v>71</v>
      </c>
      <c r="C31" s="2">
        <v>50</v>
      </c>
      <c r="D31" s="3">
        <v>212.94</v>
      </c>
      <c r="E31" s="6">
        <v>219</v>
      </c>
      <c r="F31" s="3">
        <v>217.2</v>
      </c>
      <c r="G31" s="3">
        <f t="shared" si="1"/>
        <v>216.38</v>
      </c>
      <c r="H31" s="4">
        <f t="shared" si="0"/>
        <v>10819</v>
      </c>
    </row>
    <row r="32" spans="1:8" s="10" customFormat="1" ht="40.5" x14ac:dyDescent="0.3">
      <c r="A32" s="1" t="s">
        <v>44</v>
      </c>
      <c r="B32" s="2" t="s">
        <v>71</v>
      </c>
      <c r="C32" s="2">
        <v>30</v>
      </c>
      <c r="D32" s="3">
        <v>101.4</v>
      </c>
      <c r="E32" s="6">
        <v>104</v>
      </c>
      <c r="F32" s="3">
        <v>103.43</v>
      </c>
      <c r="G32" s="3">
        <f t="shared" si="1"/>
        <v>102.94333333333334</v>
      </c>
      <c r="H32" s="4">
        <f t="shared" si="0"/>
        <v>3088.3</v>
      </c>
    </row>
    <row r="33" spans="1:8" s="10" customFormat="1" ht="40.5" x14ac:dyDescent="0.3">
      <c r="A33" s="1" t="s">
        <v>45</v>
      </c>
      <c r="B33" s="2" t="s">
        <v>71</v>
      </c>
      <c r="C33" s="2">
        <v>30</v>
      </c>
      <c r="D33" s="3">
        <v>101.4</v>
      </c>
      <c r="E33" s="6">
        <v>104</v>
      </c>
      <c r="F33" s="3">
        <v>103.43</v>
      </c>
      <c r="G33" s="3">
        <f t="shared" si="1"/>
        <v>102.94333333333334</v>
      </c>
      <c r="H33" s="4">
        <f t="shared" si="0"/>
        <v>3088.3</v>
      </c>
    </row>
    <row r="34" spans="1:8" s="10" customFormat="1" ht="40.5" x14ac:dyDescent="0.3">
      <c r="A34" s="1" t="s">
        <v>46</v>
      </c>
      <c r="B34" s="2" t="s">
        <v>71</v>
      </c>
      <c r="C34" s="2">
        <v>30</v>
      </c>
      <c r="D34" s="3">
        <v>122.2</v>
      </c>
      <c r="E34" s="6">
        <v>126</v>
      </c>
      <c r="F34" s="3">
        <v>124.64</v>
      </c>
      <c r="G34" s="3">
        <f t="shared" si="1"/>
        <v>124.27999999999999</v>
      </c>
      <c r="H34" s="4">
        <f t="shared" si="0"/>
        <v>3728.3999999999996</v>
      </c>
    </row>
    <row r="35" spans="1:8" s="10" customFormat="1" ht="40.5" x14ac:dyDescent="0.3">
      <c r="A35" s="1" t="s">
        <v>47</v>
      </c>
      <c r="B35" s="2" t="s">
        <v>71</v>
      </c>
      <c r="C35" s="2">
        <v>30</v>
      </c>
      <c r="D35" s="3">
        <v>212.94</v>
      </c>
      <c r="E35" s="6">
        <v>219</v>
      </c>
      <c r="F35" s="3">
        <v>217.2</v>
      </c>
      <c r="G35" s="3">
        <f t="shared" si="1"/>
        <v>216.38</v>
      </c>
      <c r="H35" s="4">
        <f t="shared" si="0"/>
        <v>6491.4</v>
      </c>
    </row>
    <row r="36" spans="1:8" s="10" customFormat="1" ht="40.5" x14ac:dyDescent="0.3">
      <c r="A36" s="1" t="s">
        <v>48</v>
      </c>
      <c r="B36" s="2" t="s">
        <v>71</v>
      </c>
      <c r="C36" s="2">
        <v>600</v>
      </c>
      <c r="D36" s="3">
        <v>36.4</v>
      </c>
      <c r="E36" s="6">
        <v>37</v>
      </c>
      <c r="F36" s="3">
        <v>37.130000000000003</v>
      </c>
      <c r="G36" s="3">
        <f t="shared" si="1"/>
        <v>36.843333333333334</v>
      </c>
      <c r="H36" s="4">
        <f t="shared" si="0"/>
        <v>22106</v>
      </c>
    </row>
    <row r="37" spans="1:8" s="10" customFormat="1" x14ac:dyDescent="0.3">
      <c r="A37" s="1" t="s">
        <v>49</v>
      </c>
      <c r="B37" s="2" t="s">
        <v>72</v>
      </c>
      <c r="C37" s="2">
        <v>150</v>
      </c>
      <c r="D37" s="3">
        <v>1370</v>
      </c>
      <c r="E37" s="6">
        <v>1411</v>
      </c>
      <c r="F37" s="3">
        <v>1397.4</v>
      </c>
      <c r="G37" s="3">
        <f t="shared" si="1"/>
        <v>1392.8</v>
      </c>
      <c r="H37" s="4">
        <f t="shared" si="0"/>
        <v>208920</v>
      </c>
    </row>
    <row r="38" spans="1:8" s="10" customFormat="1" x14ac:dyDescent="0.3">
      <c r="A38" s="1" t="s">
        <v>50</v>
      </c>
      <c r="B38" s="2" t="s">
        <v>71</v>
      </c>
      <c r="C38" s="2">
        <v>400</v>
      </c>
      <c r="D38" s="3">
        <v>189.8</v>
      </c>
      <c r="E38" s="6">
        <v>195</v>
      </c>
      <c r="F38" s="3">
        <v>193.6</v>
      </c>
      <c r="G38" s="3">
        <f t="shared" si="1"/>
        <v>192.79999999999998</v>
      </c>
      <c r="H38" s="4">
        <f t="shared" si="0"/>
        <v>77120</v>
      </c>
    </row>
    <row r="39" spans="1:8" s="10" customFormat="1" ht="40.5" x14ac:dyDescent="0.3">
      <c r="A39" s="1" t="s">
        <v>51</v>
      </c>
      <c r="B39" s="2" t="s">
        <v>72</v>
      </c>
      <c r="C39" s="2">
        <v>1</v>
      </c>
      <c r="D39" s="3">
        <v>962</v>
      </c>
      <c r="E39" s="6">
        <v>991</v>
      </c>
      <c r="F39" s="3">
        <v>981.24</v>
      </c>
      <c r="G39" s="3">
        <f t="shared" si="1"/>
        <v>978.07999999999993</v>
      </c>
      <c r="H39" s="4">
        <f t="shared" si="0"/>
        <v>978.07999999999993</v>
      </c>
    </row>
    <row r="40" spans="1:8" s="10" customFormat="1" ht="40.5" x14ac:dyDescent="0.3">
      <c r="A40" s="1" t="s">
        <v>52</v>
      </c>
      <c r="B40" s="2" t="s">
        <v>72</v>
      </c>
      <c r="C40" s="2">
        <v>8</v>
      </c>
      <c r="D40" s="3">
        <v>962</v>
      </c>
      <c r="E40" s="6">
        <v>991</v>
      </c>
      <c r="F40" s="3">
        <v>981.24</v>
      </c>
      <c r="G40" s="3">
        <f t="shared" si="1"/>
        <v>978.07999999999993</v>
      </c>
      <c r="H40" s="4">
        <f t="shared" si="0"/>
        <v>7824.6399999999994</v>
      </c>
    </row>
    <row r="41" spans="1:8" s="10" customFormat="1" x14ac:dyDescent="0.3">
      <c r="A41" s="1" t="s">
        <v>76</v>
      </c>
      <c r="B41" s="2" t="s">
        <v>71</v>
      </c>
      <c r="C41" s="2">
        <v>11</v>
      </c>
      <c r="D41" s="3">
        <v>1728</v>
      </c>
      <c r="E41" s="6">
        <v>1780</v>
      </c>
      <c r="F41" s="3">
        <v>1762.56</v>
      </c>
      <c r="G41" s="3">
        <f t="shared" si="1"/>
        <v>1756.8533333333332</v>
      </c>
      <c r="H41" s="4">
        <f t="shared" si="0"/>
        <v>19325.386666666665</v>
      </c>
    </row>
    <row r="42" spans="1:8" s="10" customFormat="1" x14ac:dyDescent="0.3">
      <c r="A42" s="1" t="s">
        <v>53</v>
      </c>
      <c r="B42" s="2" t="s">
        <v>71</v>
      </c>
      <c r="C42" s="2">
        <v>800</v>
      </c>
      <c r="D42" s="3">
        <v>91</v>
      </c>
      <c r="E42" s="6">
        <v>94</v>
      </c>
      <c r="F42" s="3">
        <v>92.82</v>
      </c>
      <c r="G42" s="3">
        <f t="shared" si="1"/>
        <v>92.606666666666669</v>
      </c>
      <c r="H42" s="4">
        <f t="shared" si="0"/>
        <v>74085.333333333328</v>
      </c>
    </row>
    <row r="43" spans="1:8" s="10" customFormat="1" x14ac:dyDescent="0.3">
      <c r="A43" s="1" t="s">
        <v>54</v>
      </c>
      <c r="B43" s="2" t="s">
        <v>71</v>
      </c>
      <c r="C43" s="2">
        <v>50</v>
      </c>
      <c r="D43" s="3">
        <v>2058</v>
      </c>
      <c r="E43" s="6">
        <v>2120</v>
      </c>
      <c r="F43" s="3">
        <v>2099.16</v>
      </c>
      <c r="G43" s="3">
        <f t="shared" si="1"/>
        <v>2092.3866666666668</v>
      </c>
      <c r="H43" s="4">
        <f t="shared" si="0"/>
        <v>104619.33333333334</v>
      </c>
    </row>
    <row r="44" spans="1:8" s="10" customFormat="1" ht="40.5" x14ac:dyDescent="0.3">
      <c r="A44" s="1" t="s">
        <v>55</v>
      </c>
      <c r="B44" s="2" t="s">
        <v>71</v>
      </c>
      <c r="C44" s="2">
        <v>2000</v>
      </c>
      <c r="D44" s="3">
        <v>2.68</v>
      </c>
      <c r="E44" s="6">
        <v>3</v>
      </c>
      <c r="F44" s="3">
        <v>2.73</v>
      </c>
      <c r="G44" s="3">
        <f t="shared" si="1"/>
        <v>2.8033333333333332</v>
      </c>
      <c r="H44" s="4">
        <f t="shared" si="0"/>
        <v>5606.6666666666661</v>
      </c>
    </row>
    <row r="45" spans="1:8" s="10" customFormat="1" ht="24.6" customHeight="1" x14ac:dyDescent="0.3">
      <c r="A45" s="1" t="s">
        <v>56</v>
      </c>
      <c r="B45" s="2" t="s">
        <v>71</v>
      </c>
      <c r="C45" s="2">
        <v>10</v>
      </c>
      <c r="D45" s="3">
        <v>1144</v>
      </c>
      <c r="E45" s="6">
        <v>1178</v>
      </c>
      <c r="F45" s="3">
        <v>1166.8800000000001</v>
      </c>
      <c r="G45" s="3">
        <f t="shared" si="1"/>
        <v>1162.96</v>
      </c>
      <c r="H45" s="4">
        <f t="shared" si="0"/>
        <v>11629.6</v>
      </c>
    </row>
    <row r="46" spans="1:8" s="10" customFormat="1" x14ac:dyDescent="0.3">
      <c r="A46" s="1" t="s">
        <v>57</v>
      </c>
      <c r="B46" s="2" t="s">
        <v>71</v>
      </c>
      <c r="C46" s="2">
        <v>5000</v>
      </c>
      <c r="D46" s="3">
        <v>16.899999999999999</v>
      </c>
      <c r="E46" s="6">
        <v>17</v>
      </c>
      <c r="F46" s="3">
        <v>17.239999999999998</v>
      </c>
      <c r="G46" s="3">
        <f t="shared" si="1"/>
        <v>17.046666666666667</v>
      </c>
      <c r="H46" s="4">
        <f t="shared" si="0"/>
        <v>85233.333333333328</v>
      </c>
    </row>
    <row r="47" spans="1:8" s="10" customFormat="1" x14ac:dyDescent="0.3">
      <c r="A47" s="1" t="s">
        <v>58</v>
      </c>
      <c r="B47" s="2" t="s">
        <v>71</v>
      </c>
      <c r="C47" s="2">
        <v>20</v>
      </c>
      <c r="D47" s="3">
        <v>708</v>
      </c>
      <c r="E47" s="6">
        <v>729</v>
      </c>
      <c r="F47" s="3">
        <v>722.16</v>
      </c>
      <c r="G47" s="3">
        <f t="shared" si="1"/>
        <v>719.71999999999991</v>
      </c>
      <c r="H47" s="4">
        <f t="shared" si="0"/>
        <v>14394.399999999998</v>
      </c>
    </row>
    <row r="48" spans="1:8" s="10" customFormat="1" x14ac:dyDescent="0.3">
      <c r="A48" s="1" t="s">
        <v>59</v>
      </c>
      <c r="B48" s="2" t="s">
        <v>71</v>
      </c>
      <c r="C48" s="2">
        <v>200</v>
      </c>
      <c r="D48" s="3">
        <v>1.3</v>
      </c>
      <c r="E48" s="6">
        <v>1</v>
      </c>
      <c r="F48" s="3">
        <v>1.33</v>
      </c>
      <c r="G48" s="3">
        <f t="shared" si="1"/>
        <v>1.21</v>
      </c>
      <c r="H48" s="4">
        <f t="shared" si="0"/>
        <v>242</v>
      </c>
    </row>
    <row r="49" spans="1:8" s="10" customFormat="1" x14ac:dyDescent="0.3">
      <c r="A49" s="1" t="s">
        <v>60</v>
      </c>
      <c r="B49" s="2" t="s">
        <v>71</v>
      </c>
      <c r="C49" s="2">
        <v>1000</v>
      </c>
      <c r="D49" s="3">
        <v>15.22</v>
      </c>
      <c r="E49" s="6">
        <v>16</v>
      </c>
      <c r="F49" s="3">
        <v>15.52</v>
      </c>
      <c r="G49" s="3">
        <f t="shared" si="1"/>
        <v>15.579999999999998</v>
      </c>
      <c r="H49" s="4">
        <f t="shared" si="0"/>
        <v>15579.999999999998</v>
      </c>
    </row>
    <row r="50" spans="1:8" s="10" customFormat="1" x14ac:dyDescent="0.3">
      <c r="A50" s="1" t="s">
        <v>61</v>
      </c>
      <c r="B50" s="2" t="s">
        <v>72</v>
      </c>
      <c r="C50" s="2">
        <v>5</v>
      </c>
      <c r="D50" s="3">
        <v>1716</v>
      </c>
      <c r="E50" s="6">
        <v>1767</v>
      </c>
      <c r="F50" s="3">
        <v>1750.32</v>
      </c>
      <c r="G50" s="3">
        <f t="shared" si="1"/>
        <v>1744.4399999999998</v>
      </c>
      <c r="H50" s="4">
        <f t="shared" si="0"/>
        <v>8722.1999999999989</v>
      </c>
    </row>
    <row r="51" spans="1:8" s="10" customFormat="1" ht="21.75" customHeight="1" x14ac:dyDescent="0.3">
      <c r="A51" s="1" t="s">
        <v>62</v>
      </c>
      <c r="B51" s="2" t="s">
        <v>71</v>
      </c>
      <c r="C51" s="2">
        <v>5</v>
      </c>
      <c r="D51" s="3">
        <v>560</v>
      </c>
      <c r="E51" s="6">
        <v>577</v>
      </c>
      <c r="F51" s="3">
        <v>571.20000000000005</v>
      </c>
      <c r="G51" s="3">
        <f t="shared" ref="G51:G60" si="2">SUM(D51+E51+F51)/3</f>
        <v>569.4</v>
      </c>
      <c r="H51" s="3">
        <f>C51*G51</f>
        <v>2847</v>
      </c>
    </row>
    <row r="52" spans="1:8" s="10" customFormat="1" x14ac:dyDescent="0.3">
      <c r="A52" s="1" t="s">
        <v>63</v>
      </c>
      <c r="B52" s="2" t="s">
        <v>71</v>
      </c>
      <c r="C52" s="2">
        <v>7000</v>
      </c>
      <c r="D52" s="3">
        <v>19.5</v>
      </c>
      <c r="E52" s="6">
        <v>20</v>
      </c>
      <c r="F52" s="3">
        <v>19.89</v>
      </c>
      <c r="G52" s="3">
        <f t="shared" si="2"/>
        <v>19.796666666666667</v>
      </c>
      <c r="H52" s="3">
        <f t="shared" ref="H52:H60" si="3">C52*G52</f>
        <v>138576.66666666666</v>
      </c>
    </row>
    <row r="53" spans="1:8" s="10" customFormat="1" x14ac:dyDescent="0.3">
      <c r="A53" s="1" t="s">
        <v>64</v>
      </c>
      <c r="B53" s="2" t="s">
        <v>71</v>
      </c>
      <c r="C53" s="2">
        <v>6</v>
      </c>
      <c r="D53" s="3">
        <v>910</v>
      </c>
      <c r="E53" s="6">
        <v>937</v>
      </c>
      <c r="F53" s="3">
        <v>928.2</v>
      </c>
      <c r="G53" s="3">
        <f t="shared" si="2"/>
        <v>925.06666666666661</v>
      </c>
      <c r="H53" s="3">
        <f t="shared" si="3"/>
        <v>5550.4</v>
      </c>
    </row>
    <row r="54" spans="1:8" s="10" customFormat="1" x14ac:dyDescent="0.3">
      <c r="A54" s="1" t="s">
        <v>65</v>
      </c>
      <c r="B54" s="2" t="s">
        <v>71</v>
      </c>
      <c r="C54" s="2">
        <v>100</v>
      </c>
      <c r="D54" s="3">
        <v>408</v>
      </c>
      <c r="E54" s="6">
        <v>420</v>
      </c>
      <c r="F54" s="3">
        <v>416.16</v>
      </c>
      <c r="G54" s="3">
        <f t="shared" si="2"/>
        <v>414.72</v>
      </c>
      <c r="H54" s="3">
        <f t="shared" si="3"/>
        <v>41472</v>
      </c>
    </row>
    <row r="55" spans="1:8" s="10" customFormat="1" x14ac:dyDescent="0.3">
      <c r="A55" s="1" t="s">
        <v>66</v>
      </c>
      <c r="B55" s="2" t="s">
        <v>72</v>
      </c>
      <c r="C55" s="2">
        <v>10</v>
      </c>
      <c r="D55" s="3">
        <v>1200</v>
      </c>
      <c r="E55" s="6">
        <v>1236</v>
      </c>
      <c r="F55" s="3">
        <v>1224</v>
      </c>
      <c r="G55" s="3">
        <f t="shared" si="2"/>
        <v>1220</v>
      </c>
      <c r="H55" s="3">
        <f t="shared" si="3"/>
        <v>12200</v>
      </c>
    </row>
    <row r="56" spans="1:8" s="10" customFormat="1" x14ac:dyDescent="0.3">
      <c r="A56" s="1" t="s">
        <v>77</v>
      </c>
      <c r="B56" s="2" t="s">
        <v>72</v>
      </c>
      <c r="C56" s="2">
        <v>6</v>
      </c>
      <c r="D56" s="3">
        <v>2499</v>
      </c>
      <c r="E56" s="6">
        <v>2574</v>
      </c>
      <c r="F56" s="3">
        <v>2548.98</v>
      </c>
      <c r="G56" s="3">
        <f t="shared" si="2"/>
        <v>2540.66</v>
      </c>
      <c r="H56" s="3">
        <f t="shared" si="3"/>
        <v>15243.96</v>
      </c>
    </row>
    <row r="57" spans="1:8" s="10" customFormat="1" x14ac:dyDescent="0.3">
      <c r="A57" s="1" t="s">
        <v>67</v>
      </c>
      <c r="B57" s="2" t="s">
        <v>71</v>
      </c>
      <c r="C57" s="2">
        <v>220</v>
      </c>
      <c r="D57" s="3">
        <v>107.9</v>
      </c>
      <c r="E57" s="6">
        <v>111</v>
      </c>
      <c r="F57" s="3">
        <v>110</v>
      </c>
      <c r="G57" s="3">
        <f t="shared" si="2"/>
        <v>109.63333333333333</v>
      </c>
      <c r="H57" s="3">
        <f t="shared" si="3"/>
        <v>24119.333333333332</v>
      </c>
    </row>
    <row r="58" spans="1:8" s="10" customFormat="1" x14ac:dyDescent="0.3">
      <c r="A58" s="1" t="s">
        <v>68</v>
      </c>
      <c r="B58" s="2" t="s">
        <v>71</v>
      </c>
      <c r="C58" s="2">
        <v>2</v>
      </c>
      <c r="D58" s="3">
        <v>4742</v>
      </c>
      <c r="E58" s="6">
        <v>4884</v>
      </c>
      <c r="F58" s="3">
        <v>4836.84</v>
      </c>
      <c r="G58" s="3">
        <f t="shared" si="2"/>
        <v>4820.9466666666667</v>
      </c>
      <c r="H58" s="3">
        <f t="shared" si="3"/>
        <v>9641.8933333333334</v>
      </c>
    </row>
    <row r="59" spans="1:8" s="22" customFormat="1" x14ac:dyDescent="0.3">
      <c r="A59" s="18" t="s">
        <v>69</v>
      </c>
      <c r="B59" s="19" t="s">
        <v>71</v>
      </c>
      <c r="C59" s="19">
        <v>2000</v>
      </c>
      <c r="D59" s="20">
        <v>14.74</v>
      </c>
      <c r="E59" s="21">
        <v>15</v>
      </c>
      <c r="F59" s="20">
        <v>15.03</v>
      </c>
      <c r="G59" s="20">
        <f t="shared" si="2"/>
        <v>14.923333333333334</v>
      </c>
      <c r="H59" s="20">
        <f t="shared" si="3"/>
        <v>29846.666666666668</v>
      </c>
    </row>
    <row r="60" spans="1:8" s="10" customFormat="1" x14ac:dyDescent="0.3">
      <c r="A60" s="1" t="s">
        <v>70</v>
      </c>
      <c r="B60" s="2" t="s">
        <v>15</v>
      </c>
      <c r="C60" s="2">
        <v>5</v>
      </c>
      <c r="D60" s="3">
        <v>264</v>
      </c>
      <c r="E60" s="6">
        <v>272</v>
      </c>
      <c r="F60" s="3">
        <v>269.27999999999997</v>
      </c>
      <c r="G60" s="3">
        <f t="shared" si="2"/>
        <v>268.42666666666668</v>
      </c>
      <c r="H60" s="3">
        <f t="shared" si="3"/>
        <v>1342.1333333333334</v>
      </c>
    </row>
    <row r="61" spans="1:8" x14ac:dyDescent="0.3">
      <c r="A61" s="7"/>
      <c r="B61" s="7"/>
      <c r="C61" s="7"/>
      <c r="D61" s="7"/>
      <c r="E61" s="7"/>
      <c r="F61" s="7"/>
      <c r="G61" s="8"/>
      <c r="H61" s="5">
        <f>SUM(H16:H60)</f>
        <v>1657113.2133333331</v>
      </c>
    </row>
    <row r="62" spans="1:8" ht="27.75" customHeight="1" x14ac:dyDescent="0.3">
      <c r="A62" s="28" t="s">
        <v>79</v>
      </c>
      <c r="B62" s="28"/>
      <c r="C62" s="28"/>
      <c r="D62" s="28"/>
      <c r="E62" s="28"/>
      <c r="F62" s="28"/>
      <c r="G62" s="28"/>
      <c r="H62" s="28"/>
    </row>
    <row r="63" spans="1:8" ht="144.75" customHeight="1" x14ac:dyDescent="0.3">
      <c r="A63" s="30" t="s">
        <v>27</v>
      </c>
      <c r="B63" s="30"/>
      <c r="C63" s="30"/>
      <c r="D63" s="30"/>
      <c r="E63" s="30"/>
      <c r="F63" s="30"/>
      <c r="G63" s="30"/>
      <c r="H63" s="30"/>
    </row>
    <row r="64" spans="1:8" x14ac:dyDescent="0.3">
      <c r="A64" s="14"/>
      <c r="B64" s="14"/>
      <c r="C64" s="14"/>
      <c r="D64" s="14"/>
      <c r="E64" s="14"/>
      <c r="F64" s="14"/>
      <c r="G64" s="15"/>
      <c r="H64" s="16"/>
    </row>
    <row r="65" spans="1:9" ht="27" customHeight="1" x14ac:dyDescent="0.3">
      <c r="A65" s="23"/>
      <c r="B65" s="23"/>
      <c r="C65" s="23"/>
      <c r="D65" s="23"/>
      <c r="E65" s="23"/>
      <c r="F65" s="23"/>
      <c r="G65" s="23"/>
      <c r="H65" s="23"/>
      <c r="I65" s="17"/>
    </row>
    <row r="66" spans="1:9" x14ac:dyDescent="0.3">
      <c r="A66" s="23"/>
      <c r="B66" s="23"/>
      <c r="C66" s="23"/>
      <c r="D66" s="23"/>
      <c r="E66" s="23"/>
      <c r="F66" s="23"/>
      <c r="G66" s="23"/>
      <c r="H66" s="23"/>
      <c r="I66" s="17"/>
    </row>
    <row r="67" spans="1:9" ht="41.25" customHeight="1" x14ac:dyDescent="0.3">
      <c r="A67" s="23"/>
      <c r="B67" s="23"/>
      <c r="C67" s="23"/>
      <c r="D67" s="23"/>
      <c r="E67" s="23"/>
      <c r="F67" s="23"/>
      <c r="G67" s="23"/>
      <c r="H67" s="23"/>
      <c r="I67" s="17"/>
    </row>
    <row r="68" spans="1:9" ht="15" customHeight="1" x14ac:dyDescent="0.3">
      <c r="A68" s="23"/>
      <c r="B68" s="23"/>
      <c r="C68" s="23"/>
      <c r="D68" s="23"/>
      <c r="E68" s="23"/>
      <c r="F68" s="23"/>
      <c r="G68" s="23"/>
      <c r="H68" s="23"/>
      <c r="I68" s="17"/>
    </row>
    <row r="69" spans="1:9" x14ac:dyDescent="0.3">
      <c r="A69" s="23"/>
      <c r="B69" s="23"/>
      <c r="C69" s="23"/>
      <c r="D69" s="23"/>
      <c r="E69" s="23"/>
      <c r="F69" s="23"/>
      <c r="G69" s="23"/>
      <c r="H69" s="23"/>
      <c r="I69" s="17"/>
    </row>
    <row r="70" spans="1:9" x14ac:dyDescent="0.3">
      <c r="A70" s="23"/>
      <c r="B70" s="23"/>
      <c r="C70" s="23"/>
      <c r="D70" s="23"/>
      <c r="E70" s="23"/>
      <c r="F70" s="23"/>
      <c r="G70" s="23"/>
      <c r="H70" s="23"/>
      <c r="I70" s="17"/>
    </row>
  </sheetData>
  <mergeCells count="22">
    <mergeCell ref="F2:H2"/>
    <mergeCell ref="A63:H63"/>
    <mergeCell ref="A66:H66"/>
    <mergeCell ref="A68:H68"/>
    <mergeCell ref="A4:C4"/>
    <mergeCell ref="A5:C5"/>
    <mergeCell ref="A69:H69"/>
    <mergeCell ref="A70:H70"/>
    <mergeCell ref="A3:N3"/>
    <mergeCell ref="D4:N4"/>
    <mergeCell ref="D5:N5"/>
    <mergeCell ref="A6:N6"/>
    <mergeCell ref="A7:N7"/>
    <mergeCell ref="A8:N8"/>
    <mergeCell ref="A9:N9"/>
    <mergeCell ref="A10:N10"/>
    <mergeCell ref="A11:N11"/>
    <mergeCell ref="A12:N12"/>
    <mergeCell ref="A13:N13"/>
    <mergeCell ref="A62:H62"/>
    <mergeCell ref="A65:H65"/>
    <mergeCell ref="A67:H67"/>
  </mergeCells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2022-07-27T08:23:05Z</cp:lastPrinted>
  <dcterms:created xsi:type="dcterms:W3CDTF">2017-08-05T12:18:39Z</dcterms:created>
  <dcterms:modified xsi:type="dcterms:W3CDTF">2022-07-27T11:31:58Z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